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<sst xmlns="http://schemas.openxmlformats.org/spreadsheetml/2006/main" count="143" uniqueCount="53">
  <si>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</si>
  <si>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</si>
  <si>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</si>
  <si>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</si>
  <si>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</si>
  <si>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</si>
  <si>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 лестничных клеток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</si>
  <si>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</si>
  <si>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</si>
  <si>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</si>
  <si>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</si>
  <si>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</si>
  <si>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Смена доводчика в подъезде № 4</t>
  </si>
  <si>
    <t>Февраль</t>
  </si>
  <si>
    <t>Ремонт системы ГВС в подвале № 2</t>
  </si>
  <si>
    <t>Техническое обслуживание внутридомового газового оборудования</t>
  </si>
  <si>
    <t>Март</t>
  </si>
  <si>
    <t>Очистка придомовой территории от снега погрузчиком</t>
  </si>
  <si>
    <t>Смена автоматического выключателя в эл/щите квартиры № 43</t>
  </si>
  <si>
    <t>Ремонт стояков системы отопления в подвале</t>
  </si>
  <si>
    <t>Смена запорной арматуры системы ГВС в подвале</t>
  </si>
  <si>
    <t>Апрель</t>
  </si>
  <si>
    <t>Периодическая проверка вентиляционных каналов</t>
  </si>
  <si>
    <t>Установка навесного замка на дверь в подвал № 1</t>
  </si>
  <si>
    <t>Промывка прибора учета системы отопления</t>
  </si>
  <si>
    <t>Смена запорной арматуры системы ГВС в кв. № 70</t>
  </si>
  <si>
    <t>Ремонт розлива системы ГВС в подвале № 1</t>
  </si>
  <si>
    <t>Май</t>
  </si>
  <si>
    <t>Техническое обслуживание ОПУ ХВС и тепловой энергии на отопление и ГВС, консервация</t>
  </si>
  <si>
    <t>Ремонт стояков системы ГВС в подвале №№3,4</t>
  </si>
  <si>
    <t>Июнь</t>
  </si>
  <si>
    <t>Выкашивание газонов газонокосилкой на придомовой территории</t>
  </si>
  <si>
    <t>Ремонт стояка системы ГВС в подвале</t>
  </si>
  <si>
    <t>Замена стояка системы ГВС в кв. № 34</t>
  </si>
  <si>
    <t>Ремонт стояка системы канализации в кв. № 10</t>
  </si>
  <si>
    <t>Июль</t>
  </si>
  <si>
    <t>Дезинсекция</t>
  </si>
  <si>
    <t>Ремонт розлива системы ГВС в подвале №3</t>
  </si>
  <si>
    <t>Август</t>
  </si>
  <si>
    <t>Промывка фильтра ГВС в подвале</t>
  </si>
  <si>
    <t>Промывка прибора учета системы ХВС</t>
  </si>
  <si>
    <t>Сентябрь</t>
  </si>
  <si>
    <t>Техническое обслуживание ОПУ ХВС и тепловой энергии на отопление и ГВС, опрессовка</t>
  </si>
  <si>
    <t>Октябрь</t>
  </si>
  <si>
    <t>Поверка прибора учета системы ХВС</t>
  </si>
  <si>
    <t>Закрашивание надписей на фасаде</t>
  </si>
  <si>
    <t>Ноябрь</t>
  </si>
  <si>
    <t>Смена светильника дворового освещения, подъезд № 5</t>
  </si>
  <si>
    <t>Ремонт стояка системы ГВС в кв. № 51</t>
  </si>
  <si>
    <t>Замена стояков ливневой канализации в кв. № 60</t>
  </si>
  <si>
    <t>Установка спускного крана на системе отопления, под кв. № 73</t>
  </si>
  <si>
    <t>Декабрь</t>
  </si>
  <si>
    <t>Замена фанового стояка с гидроизоляцией в кв. № 60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</si>
</sst>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39" fillId="33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35">
      <selection activeCell="D135" sqref="D1:E16384"/>
    </sheetView>
  </sheetViews>
  <sheetFormatPr defaultColWidth="9.140625" defaultRowHeight="12.75"/>
  <cols>
    <col min="1" max="1" width="81.7109375" style="0" customWidth="1"/>
    <col min="2" max="2" width="14.8515625" style="10" customWidth="1"/>
    <col min="3" max="3" width="9.28125" style="0" customWidth="1"/>
    <col min="4" max="4" width="11.57421875" style="11" hidden="1" customWidth="1"/>
    <col min="5" max="5" width="11.57421875" style="0" hidden="1" customWidth="1"/>
    <col min="6" max="8" width="9.140625" style="0" customWidth="1"/>
  </cols>
  <sheetData>
    <row r="1" spans="1:2" ht="46.5" customHeight="1">
      <c r="A1" s="25" t="s">
        <v>10</v>
      </c>
      <c r="B1" s="26"/>
    </row>
    <row r="2" spans="1:2" ht="24" customHeight="1">
      <c r="A2" s="3" t="s">
        <v>0</v>
      </c>
      <c r="B2" s="6" t="s">
        <v>1</v>
      </c>
    </row>
    <row r="3" spans="1:4" ht="24" customHeight="1">
      <c r="A3" s="24" t="s">
        <v>2</v>
      </c>
      <c r="B3" s="24"/>
      <c r="D3" s="10">
        <v>3963.2</v>
      </c>
    </row>
    <row r="4" spans="1:5" ht="24" customHeight="1">
      <c r="A4" s="1" t="s">
        <v>8</v>
      </c>
      <c r="B4" s="7">
        <v>11215.86</v>
      </c>
      <c r="D4" s="12">
        <f aca="true" t="shared" si="0" ref="D4:D11">B4/3963.2</f>
        <v>2.8300010092854264</v>
      </c>
      <c r="E4" s="14"/>
    </row>
    <row r="5" spans="1:5" ht="24" customHeight="1">
      <c r="A5" s="1" t="s">
        <v>3</v>
      </c>
      <c r="B5" s="7">
        <v>14624.21</v>
      </c>
      <c r="D5" s="12">
        <f t="shared" si="0"/>
        <v>3.690000504642713</v>
      </c>
      <c r="E5" s="14"/>
    </row>
    <row r="6" spans="1:5" ht="24" customHeight="1">
      <c r="A6" s="1" t="s">
        <v>5</v>
      </c>
      <c r="B6" s="7">
        <v>2174.71</v>
      </c>
      <c r="D6" s="12">
        <f t="shared" si="0"/>
        <v>0.548725777149778</v>
      </c>
      <c r="E6" s="14"/>
    </row>
    <row r="7" spans="1:5" ht="24" customHeight="1">
      <c r="A7" s="1" t="s">
        <v>9</v>
      </c>
      <c r="B7" s="7">
        <v>4377.97</v>
      </c>
      <c r="D7" s="12">
        <f t="shared" si="0"/>
        <v>1.1046553290270489</v>
      </c>
      <c r="E7" s="12"/>
    </row>
    <row r="8" spans="1:5" ht="24" customHeight="1">
      <c r="A8" s="5" t="s">
        <v>7</v>
      </c>
      <c r="B8" s="7">
        <v>18666.67</v>
      </c>
      <c r="D8" s="12">
        <f>B8/3963.2</f>
        <v>4.709999495357287</v>
      </c>
      <c r="E8" s="14"/>
    </row>
    <row r="9" spans="1:5" ht="24" customHeight="1">
      <c r="A9" s="4" t="s">
        <v>6</v>
      </c>
      <c r="B9" s="8">
        <v>8479.43</v>
      </c>
      <c r="D9" s="12">
        <f>B9/3963.2</f>
        <v>2.1395412797739204</v>
      </c>
      <c r="E9" s="14"/>
    </row>
    <row r="10" spans="1:5" ht="24" customHeight="1">
      <c r="A10" s="1" t="s">
        <v>11</v>
      </c>
      <c r="B10" s="7">
        <v>1981.6</v>
      </c>
      <c r="D10" s="12">
        <f t="shared" si="0"/>
        <v>0.5</v>
      </c>
      <c r="E10" s="14"/>
    </row>
    <row r="11" spans="1:5" ht="24" customHeight="1">
      <c r="A11" s="13" t="s">
        <v>12</v>
      </c>
      <c r="B11" s="15">
        <v>4369</v>
      </c>
      <c r="D11" s="12">
        <f t="shared" si="0"/>
        <v>1.1023920064594268</v>
      </c>
      <c r="E11" s="14"/>
    </row>
    <row r="12" spans="1:5" ht="24" customHeight="1">
      <c r="A12" s="2" t="s">
        <v>4</v>
      </c>
      <c r="B12" s="9">
        <f>SUM(B4:B11)</f>
        <v>65889.45</v>
      </c>
      <c r="D12" s="12"/>
      <c r="E12" s="14"/>
    </row>
    <row r="13" spans="1:4" ht="24" customHeight="1">
      <c r="A13" s="24" t="s">
        <v>13</v>
      </c>
      <c r="B13" s="24"/>
      <c r="D13" s="10"/>
    </row>
    <row r="14" spans="1:5" ht="24" customHeight="1">
      <c r="A14" s="1" t="s">
        <v>8</v>
      </c>
      <c r="B14" s="7">
        <v>11215.86</v>
      </c>
      <c r="D14" s="12">
        <f aca="true" t="shared" si="1" ref="D14:D22">B14/3963.2</f>
        <v>2.8300010092854264</v>
      </c>
      <c r="E14" s="14"/>
    </row>
    <row r="15" spans="1:5" ht="24" customHeight="1">
      <c r="A15" s="1" t="s">
        <v>3</v>
      </c>
      <c r="B15" s="7">
        <v>14624.21</v>
      </c>
      <c r="D15" s="12">
        <f t="shared" si="1"/>
        <v>3.690000504642713</v>
      </c>
      <c r="E15" s="14"/>
    </row>
    <row r="16" spans="1:5" ht="24" customHeight="1">
      <c r="A16" s="1" t="s">
        <v>5</v>
      </c>
      <c r="B16" s="7">
        <v>2087.55</v>
      </c>
      <c r="D16" s="12">
        <f t="shared" si="1"/>
        <v>0.526733447719015</v>
      </c>
      <c r="E16" s="14"/>
    </row>
    <row r="17" spans="1:5" ht="24" customHeight="1">
      <c r="A17" s="1" t="s">
        <v>9</v>
      </c>
      <c r="B17" s="7">
        <v>4377.97</v>
      </c>
      <c r="D17" s="12">
        <f t="shared" si="1"/>
        <v>1.1046553290270489</v>
      </c>
      <c r="E17" s="12"/>
    </row>
    <row r="18" spans="1:5" ht="24" customHeight="1">
      <c r="A18" s="5" t="s">
        <v>7</v>
      </c>
      <c r="B18" s="7">
        <v>18666.67</v>
      </c>
      <c r="D18" s="12">
        <f t="shared" si="1"/>
        <v>4.709999495357287</v>
      </c>
      <c r="E18" s="14"/>
    </row>
    <row r="19" spans="1:5" ht="24" customHeight="1">
      <c r="A19" s="4" t="s">
        <v>6</v>
      </c>
      <c r="B19" s="8">
        <v>8479.43</v>
      </c>
      <c r="D19" s="12">
        <f t="shared" si="1"/>
        <v>2.1395412797739204</v>
      </c>
      <c r="E19" s="14"/>
    </row>
    <row r="20" spans="1:5" ht="24" customHeight="1">
      <c r="A20" s="1" t="s">
        <v>11</v>
      </c>
      <c r="B20" s="7">
        <v>1981.6</v>
      </c>
      <c r="D20" s="12">
        <f t="shared" si="1"/>
        <v>0.5</v>
      </c>
      <c r="E20" s="14"/>
    </row>
    <row r="21" spans="1:5" ht="24" customHeight="1">
      <c r="A21" s="13" t="s">
        <v>15</v>
      </c>
      <c r="B21" s="16">
        <v>11512.14</v>
      </c>
      <c r="D21" s="12">
        <f t="shared" si="1"/>
        <v>2.9047587807832054</v>
      </c>
      <c r="E21" s="14"/>
    </row>
    <row r="22" spans="1:5" ht="24" customHeight="1">
      <c r="A22" s="13" t="s">
        <v>14</v>
      </c>
      <c r="B22" s="16">
        <v>2312</v>
      </c>
      <c r="D22" s="12">
        <f t="shared" si="1"/>
        <v>0.583366976180864</v>
      </c>
      <c r="E22" s="14"/>
    </row>
    <row r="23" spans="1:5" ht="24" customHeight="1">
      <c r="A23" s="2" t="s">
        <v>4</v>
      </c>
      <c r="B23" s="9">
        <f>SUM(B14:B22)</f>
        <v>75257.43</v>
      </c>
      <c r="D23" s="12"/>
      <c r="E23" s="14"/>
    </row>
    <row r="24" spans="1:4" ht="24" customHeight="1">
      <c r="A24" s="24" t="s">
        <v>16</v>
      </c>
      <c r="B24" s="24"/>
      <c r="D24" s="10"/>
    </row>
    <row r="25" spans="1:5" ht="24" customHeight="1">
      <c r="A25" s="1" t="s">
        <v>8</v>
      </c>
      <c r="B25" s="7">
        <v>11215.86</v>
      </c>
      <c r="D25" s="12">
        <f aca="true" t="shared" si="2" ref="D25:D35">B25/3963.2</f>
        <v>2.8300010092854264</v>
      </c>
      <c r="E25" s="14"/>
    </row>
    <row r="26" spans="1:5" ht="24" customHeight="1">
      <c r="A26" s="1" t="s">
        <v>3</v>
      </c>
      <c r="B26" s="7">
        <v>14624.21</v>
      </c>
      <c r="D26" s="12">
        <f t="shared" si="2"/>
        <v>3.690000504642713</v>
      </c>
      <c r="E26" s="14"/>
    </row>
    <row r="27" spans="1:5" ht="24" customHeight="1">
      <c r="A27" s="1" t="s">
        <v>5</v>
      </c>
      <c r="B27" s="7">
        <v>2276.15</v>
      </c>
      <c r="D27" s="12">
        <f t="shared" si="2"/>
        <v>0.5743212555510699</v>
      </c>
      <c r="E27" s="14"/>
    </row>
    <row r="28" spans="1:5" ht="24" customHeight="1">
      <c r="A28" s="1" t="s">
        <v>9</v>
      </c>
      <c r="B28" s="7">
        <v>4377.97</v>
      </c>
      <c r="D28" s="12">
        <f t="shared" si="2"/>
        <v>1.1046553290270489</v>
      </c>
      <c r="E28" s="12"/>
    </row>
    <row r="29" spans="1:5" ht="24" customHeight="1">
      <c r="A29" s="5" t="s">
        <v>7</v>
      </c>
      <c r="B29" s="7">
        <v>18666.67</v>
      </c>
      <c r="D29" s="12">
        <f t="shared" si="2"/>
        <v>4.709999495357287</v>
      </c>
      <c r="E29" s="14"/>
    </row>
    <row r="30" spans="1:5" ht="24" customHeight="1">
      <c r="A30" s="4" t="s">
        <v>6</v>
      </c>
      <c r="B30" s="8">
        <v>8479.43</v>
      </c>
      <c r="D30" s="12">
        <f t="shared" si="2"/>
        <v>2.1395412797739204</v>
      </c>
      <c r="E30" s="14"/>
    </row>
    <row r="31" spans="1:5" ht="24" customHeight="1">
      <c r="A31" s="1" t="s">
        <v>11</v>
      </c>
      <c r="B31" s="7">
        <v>1981.6</v>
      </c>
      <c r="D31" s="12">
        <f t="shared" si="2"/>
        <v>0.5</v>
      </c>
      <c r="E31" s="14"/>
    </row>
    <row r="32" spans="1:5" ht="24" customHeight="1">
      <c r="A32" s="4" t="s">
        <v>17</v>
      </c>
      <c r="B32" s="15">
        <f>450+40</f>
        <v>490</v>
      </c>
      <c r="D32" s="17">
        <f>B32/3963.2</f>
        <v>0.12363746467501009</v>
      </c>
      <c r="E32" s="18"/>
    </row>
    <row r="33" spans="1:5" ht="24" customHeight="1">
      <c r="A33" s="13" t="s">
        <v>18</v>
      </c>
      <c r="B33" s="15">
        <v>1259</v>
      </c>
      <c r="D33" s="17">
        <f>B33/3963.2</f>
        <v>0.3176725878078321</v>
      </c>
      <c r="E33" s="18"/>
    </row>
    <row r="34" spans="1:5" ht="24" customHeight="1">
      <c r="A34" s="4" t="s">
        <v>19</v>
      </c>
      <c r="B34" s="16">
        <v>9948</v>
      </c>
      <c r="D34" s="17">
        <f t="shared" si="2"/>
        <v>2.5100928542591845</v>
      </c>
      <c r="E34" s="17">
        <f>D32+D33+D34+D35</f>
        <v>3.1636051675413808</v>
      </c>
    </row>
    <row r="35" spans="1:5" ht="24" customHeight="1">
      <c r="A35" s="4" t="s">
        <v>20</v>
      </c>
      <c r="B35" s="16">
        <v>841</v>
      </c>
      <c r="D35" s="17">
        <f t="shared" si="2"/>
        <v>0.21220226079935406</v>
      </c>
      <c r="E35" s="18">
        <f>B32+B33+B34+B35</f>
        <v>12538</v>
      </c>
    </row>
    <row r="36" spans="1:5" ht="24" customHeight="1">
      <c r="A36" s="2" t="s">
        <v>4</v>
      </c>
      <c r="B36" s="9">
        <f>SUM(B25:B35)</f>
        <v>74159.89</v>
      </c>
      <c r="D36" s="12"/>
      <c r="E36" s="14"/>
    </row>
    <row r="37" spans="1:4" ht="24" customHeight="1">
      <c r="A37" s="24" t="s">
        <v>21</v>
      </c>
      <c r="B37" s="24"/>
      <c r="D37" s="10"/>
    </row>
    <row r="38" spans="1:5" ht="24" customHeight="1">
      <c r="A38" s="1" t="s">
        <v>8</v>
      </c>
      <c r="B38" s="7">
        <v>11215.86</v>
      </c>
      <c r="D38" s="12">
        <f aca="true" t="shared" si="3" ref="D38:D44">B38/3963.2</f>
        <v>2.8300010092854264</v>
      </c>
      <c r="E38" s="14"/>
    </row>
    <row r="39" spans="1:5" ht="24" customHeight="1">
      <c r="A39" s="1" t="s">
        <v>3</v>
      </c>
      <c r="B39" s="7">
        <v>14624.21</v>
      </c>
      <c r="D39" s="12">
        <f t="shared" si="3"/>
        <v>3.690000504642713</v>
      </c>
      <c r="E39" s="14"/>
    </row>
    <row r="40" spans="1:5" ht="24" customHeight="1">
      <c r="A40" s="1" t="s">
        <v>5</v>
      </c>
      <c r="B40" s="7">
        <v>2000.4</v>
      </c>
      <c r="D40" s="12">
        <f t="shared" si="3"/>
        <v>0.5047436415018167</v>
      </c>
      <c r="E40" s="14"/>
    </row>
    <row r="41" spans="1:5" ht="24" customHeight="1">
      <c r="A41" s="1" t="s">
        <v>9</v>
      </c>
      <c r="B41" s="7">
        <v>4377.97</v>
      </c>
      <c r="D41" s="12">
        <f t="shared" si="3"/>
        <v>1.1046553290270489</v>
      </c>
      <c r="E41" s="12"/>
    </row>
    <row r="42" spans="1:5" ht="24" customHeight="1">
      <c r="A42" s="5" t="s">
        <v>7</v>
      </c>
      <c r="B42" s="7">
        <v>18666.67</v>
      </c>
      <c r="D42" s="12">
        <f t="shared" si="3"/>
        <v>4.709999495357287</v>
      </c>
      <c r="E42" s="14"/>
    </row>
    <row r="43" spans="1:5" ht="24" customHeight="1">
      <c r="A43" s="4" t="s">
        <v>6</v>
      </c>
      <c r="B43" s="8">
        <v>8479.43</v>
      </c>
      <c r="D43" s="12">
        <f t="shared" si="3"/>
        <v>2.1395412797739204</v>
      </c>
      <c r="E43" s="14"/>
    </row>
    <row r="44" spans="1:5" ht="24" customHeight="1">
      <c r="A44" s="1" t="s">
        <v>11</v>
      </c>
      <c r="B44" s="7">
        <v>1981.6</v>
      </c>
      <c r="D44" s="12">
        <f t="shared" si="3"/>
        <v>0.5</v>
      </c>
      <c r="E44" s="14"/>
    </row>
    <row r="45" spans="1:5" ht="24" customHeight="1">
      <c r="A45" s="4" t="s">
        <v>22</v>
      </c>
      <c r="B45" s="15">
        <v>4200</v>
      </c>
      <c r="D45" s="12">
        <f>B45/3963.2</f>
        <v>1.0597496972143723</v>
      </c>
      <c r="E45" s="14"/>
    </row>
    <row r="46" spans="1:5" ht="24" customHeight="1">
      <c r="A46" s="19" t="s">
        <v>23</v>
      </c>
      <c r="B46" s="15">
        <v>413</v>
      </c>
      <c r="D46" s="17">
        <f>B46/3963.2</f>
        <v>0.10420872022607994</v>
      </c>
      <c r="E46" s="18"/>
    </row>
    <row r="47" spans="1:5" ht="24" customHeight="1">
      <c r="A47" s="13" t="s">
        <v>24</v>
      </c>
      <c r="B47" s="15">
        <v>13807</v>
      </c>
      <c r="D47" s="17">
        <f>B47/3963.2</f>
        <v>3.483800968914009</v>
      </c>
      <c r="E47" s="17"/>
    </row>
    <row r="48" spans="1:5" ht="24" customHeight="1">
      <c r="A48" s="13" t="s">
        <v>25</v>
      </c>
      <c r="B48" s="16">
        <v>628</v>
      </c>
      <c r="D48" s="17">
        <f>B48/3963.2</f>
        <v>0.1584578118691966</v>
      </c>
      <c r="E48" s="17">
        <f>D46+D47+D48+D49</f>
        <v>6.150585385547033</v>
      </c>
    </row>
    <row r="49" spans="1:5" ht="24" customHeight="1">
      <c r="A49" s="13" t="s">
        <v>26</v>
      </c>
      <c r="B49" s="15">
        <v>9528</v>
      </c>
      <c r="D49" s="17">
        <f>B49/3963.2</f>
        <v>2.4041178845377473</v>
      </c>
      <c r="E49" s="18">
        <f>B46+B47+B48+B49</f>
        <v>24376</v>
      </c>
    </row>
    <row r="50" spans="1:5" ht="24" customHeight="1">
      <c r="A50" s="2" t="s">
        <v>4</v>
      </c>
      <c r="B50" s="9">
        <f>SUM(B38:B49)</f>
        <v>89922.14</v>
      </c>
      <c r="D50" s="12"/>
      <c r="E50" s="14"/>
    </row>
    <row r="51" spans="1:4" ht="24" customHeight="1">
      <c r="A51" s="24" t="s">
        <v>27</v>
      </c>
      <c r="B51" s="24"/>
      <c r="D51" s="10"/>
    </row>
    <row r="52" spans="1:5" ht="24" customHeight="1">
      <c r="A52" s="1" t="s">
        <v>8</v>
      </c>
      <c r="B52" s="7">
        <v>11215.86</v>
      </c>
      <c r="D52" s="12">
        <f aca="true" t="shared" si="4" ref="D52:D58">B52/3963.2</f>
        <v>2.8300010092854264</v>
      </c>
      <c r="E52" s="14"/>
    </row>
    <row r="53" spans="1:5" ht="24" customHeight="1">
      <c r="A53" s="1" t="s">
        <v>3</v>
      </c>
      <c r="B53" s="7">
        <v>14624.21</v>
      </c>
      <c r="D53" s="12">
        <f t="shared" si="4"/>
        <v>3.690000504642713</v>
      </c>
      <c r="E53" s="14"/>
    </row>
    <row r="54" spans="1:5" ht="24" customHeight="1">
      <c r="A54" s="1" t="s">
        <v>5</v>
      </c>
      <c r="B54" s="7">
        <v>2000.4</v>
      </c>
      <c r="D54" s="12">
        <f t="shared" si="4"/>
        <v>0.5047436415018167</v>
      </c>
      <c r="E54" s="14"/>
    </row>
    <row r="55" spans="1:5" ht="30" customHeight="1">
      <c r="A55" s="1" t="s">
        <v>28</v>
      </c>
      <c r="B55" s="7">
        <v>18166.15</v>
      </c>
      <c r="D55" s="12">
        <f t="shared" si="4"/>
        <v>4.583707610012112</v>
      </c>
      <c r="E55" s="12"/>
    </row>
    <row r="56" spans="1:5" ht="24" customHeight="1">
      <c r="A56" s="5" t="s">
        <v>7</v>
      </c>
      <c r="B56" s="7">
        <v>18666.67</v>
      </c>
      <c r="D56" s="12">
        <f t="shared" si="4"/>
        <v>4.709999495357287</v>
      </c>
      <c r="E56" s="14"/>
    </row>
    <row r="57" spans="1:5" ht="24" customHeight="1">
      <c r="A57" s="4" t="s">
        <v>6</v>
      </c>
      <c r="B57" s="8">
        <v>8479.43</v>
      </c>
      <c r="D57" s="12">
        <f t="shared" si="4"/>
        <v>2.1395412797739204</v>
      </c>
      <c r="E57" s="14"/>
    </row>
    <row r="58" spans="1:5" ht="24" customHeight="1">
      <c r="A58" s="1" t="s">
        <v>11</v>
      </c>
      <c r="B58" s="7">
        <v>1981.6</v>
      </c>
      <c r="D58" s="12">
        <f t="shared" si="4"/>
        <v>0.5</v>
      </c>
      <c r="E58" s="14"/>
    </row>
    <row r="59" spans="1:5" ht="24" customHeight="1">
      <c r="A59" s="13" t="s">
        <v>29</v>
      </c>
      <c r="B59" s="20">
        <v>15506</v>
      </c>
      <c r="D59" s="12">
        <f>B59/3963.2</f>
        <v>3.9124949535728706</v>
      </c>
      <c r="E59" s="14"/>
    </row>
    <row r="60" spans="1:5" ht="24" customHeight="1">
      <c r="A60" s="2" t="s">
        <v>4</v>
      </c>
      <c r="B60" s="9">
        <f>SUM(B52:B59)</f>
        <v>90640.32</v>
      </c>
      <c r="D60" s="12"/>
      <c r="E60" s="14"/>
    </row>
    <row r="61" spans="1:4" ht="24" customHeight="1">
      <c r="A61" s="24" t="s">
        <v>30</v>
      </c>
      <c r="B61" s="24"/>
      <c r="D61" s="10"/>
    </row>
    <row r="62" spans="1:5" ht="24" customHeight="1">
      <c r="A62" s="1" t="s">
        <v>8</v>
      </c>
      <c r="B62" s="7">
        <v>11215.86</v>
      </c>
      <c r="D62" s="12">
        <f aca="true" t="shared" si="5" ref="D62:D69">B62/3963.2</f>
        <v>2.8300010092854264</v>
      </c>
      <c r="E62" s="14"/>
    </row>
    <row r="63" spans="1:5" ht="24" customHeight="1">
      <c r="A63" s="1" t="s">
        <v>3</v>
      </c>
      <c r="B63" s="7">
        <v>14624.21</v>
      </c>
      <c r="D63" s="12">
        <f t="shared" si="5"/>
        <v>3.690000504642713</v>
      </c>
      <c r="E63" s="14"/>
    </row>
    <row r="64" spans="1:5" ht="24" customHeight="1">
      <c r="A64" s="1" t="s">
        <v>5</v>
      </c>
      <c r="B64" s="7">
        <v>2000.4</v>
      </c>
      <c r="D64" s="12">
        <f t="shared" si="5"/>
        <v>0.5047436415018167</v>
      </c>
      <c r="E64" s="14"/>
    </row>
    <row r="65" spans="1:5" ht="24" customHeight="1">
      <c r="A65" s="1" t="s">
        <v>9</v>
      </c>
      <c r="B65" s="7">
        <v>4377.97</v>
      </c>
      <c r="D65" s="12">
        <f t="shared" si="5"/>
        <v>1.1046553290270489</v>
      </c>
      <c r="E65" s="12"/>
    </row>
    <row r="66" spans="1:5" ht="24" customHeight="1">
      <c r="A66" s="5" t="s">
        <v>7</v>
      </c>
      <c r="B66" s="7">
        <v>18666.67</v>
      </c>
      <c r="D66" s="12">
        <f t="shared" si="5"/>
        <v>4.709999495357287</v>
      </c>
      <c r="E66" s="14"/>
    </row>
    <row r="67" spans="1:5" ht="24" customHeight="1">
      <c r="A67" s="4" t="s">
        <v>6</v>
      </c>
      <c r="B67" s="8">
        <v>8479.43</v>
      </c>
      <c r="D67" s="12">
        <f t="shared" si="5"/>
        <v>2.1395412797739204</v>
      </c>
      <c r="E67" s="14"/>
    </row>
    <row r="68" spans="1:5" ht="24" customHeight="1">
      <c r="A68" s="1" t="s">
        <v>11</v>
      </c>
      <c r="B68" s="7">
        <v>1981.6</v>
      </c>
      <c r="D68" s="12">
        <f t="shared" si="5"/>
        <v>0.5</v>
      </c>
      <c r="E68" s="14"/>
    </row>
    <row r="69" spans="1:5" ht="24" customHeight="1">
      <c r="A69" s="1" t="s">
        <v>22</v>
      </c>
      <c r="B69" s="7">
        <v>100</v>
      </c>
      <c r="D69" s="12">
        <f t="shared" si="5"/>
        <v>0.025232135647961243</v>
      </c>
      <c r="E69" s="14"/>
    </row>
    <row r="70" spans="1:5" ht="24" customHeight="1">
      <c r="A70" s="21" t="s">
        <v>31</v>
      </c>
      <c r="B70" s="16">
        <v>8109.2</v>
      </c>
      <c r="D70" s="17">
        <f>B70/3963.2</f>
        <v>2.046124343964473</v>
      </c>
      <c r="E70" s="18"/>
    </row>
    <row r="71" spans="1:5" ht="24" customHeight="1">
      <c r="A71" s="21" t="s">
        <v>32</v>
      </c>
      <c r="B71" s="16">
        <v>3144</v>
      </c>
      <c r="D71" s="17">
        <f>B71/3963.2</f>
        <v>0.7932983447719015</v>
      </c>
      <c r="E71" s="18"/>
    </row>
    <row r="72" spans="1:5" ht="24" customHeight="1">
      <c r="A72" s="21" t="s">
        <v>33</v>
      </c>
      <c r="B72" s="16">
        <v>2707</v>
      </c>
      <c r="D72" s="17">
        <f>B72/3963.2</f>
        <v>0.6830339119903109</v>
      </c>
      <c r="E72" s="17">
        <f>D70+D71+D72+D73</f>
        <v>4.419206701655228</v>
      </c>
    </row>
    <row r="73" spans="1:5" ht="24" customHeight="1">
      <c r="A73" s="21" t="s">
        <v>34</v>
      </c>
      <c r="B73" s="15">
        <v>3554</v>
      </c>
      <c r="D73" s="17">
        <f>B73/3963.2</f>
        <v>0.8967501009285427</v>
      </c>
      <c r="E73" s="18">
        <f>B70+B71+B72+B73</f>
        <v>17514.2</v>
      </c>
    </row>
    <row r="74" spans="1:5" ht="24" customHeight="1">
      <c r="A74" s="2" t="s">
        <v>4</v>
      </c>
      <c r="B74" s="9">
        <f>SUM(B62:B73)</f>
        <v>78960.34</v>
      </c>
      <c r="D74" s="12"/>
      <c r="E74" s="14"/>
    </row>
    <row r="75" spans="1:4" ht="24" customHeight="1">
      <c r="A75" s="24" t="s">
        <v>35</v>
      </c>
      <c r="B75" s="24"/>
      <c r="D75" s="10"/>
    </row>
    <row r="76" spans="1:5" ht="24" customHeight="1">
      <c r="A76" s="1" t="s">
        <v>8</v>
      </c>
      <c r="B76" s="7">
        <v>11215.86</v>
      </c>
      <c r="D76" s="12">
        <f aca="true" t="shared" si="6" ref="D76:D83">B76/3963.2</f>
        <v>2.8300010092854264</v>
      </c>
      <c r="E76" s="14"/>
    </row>
    <row r="77" spans="1:5" ht="24" customHeight="1">
      <c r="A77" s="1" t="s">
        <v>3</v>
      </c>
      <c r="B77" s="7">
        <v>14624.21</v>
      </c>
      <c r="D77" s="12">
        <f t="shared" si="6"/>
        <v>3.690000504642713</v>
      </c>
      <c r="E77" s="14"/>
    </row>
    <row r="78" spans="1:5" ht="24" customHeight="1">
      <c r="A78" s="1" t="s">
        <v>5</v>
      </c>
      <c r="B78" s="7">
        <v>2000.4</v>
      </c>
      <c r="D78" s="12">
        <f t="shared" si="6"/>
        <v>0.5047436415018167</v>
      </c>
      <c r="E78" s="14"/>
    </row>
    <row r="79" spans="1:5" ht="24" customHeight="1">
      <c r="A79" s="1" t="s">
        <v>9</v>
      </c>
      <c r="B79" s="7">
        <v>4377.97</v>
      </c>
      <c r="D79" s="12">
        <f t="shared" si="6"/>
        <v>1.1046553290270489</v>
      </c>
      <c r="E79" s="12"/>
    </row>
    <row r="80" spans="1:5" ht="24" customHeight="1">
      <c r="A80" s="5" t="s">
        <v>7</v>
      </c>
      <c r="B80" s="7">
        <v>18666.67</v>
      </c>
      <c r="D80" s="12">
        <f t="shared" si="6"/>
        <v>4.709999495357287</v>
      </c>
      <c r="E80" s="14"/>
    </row>
    <row r="81" spans="1:5" ht="24" customHeight="1">
      <c r="A81" s="4" t="s">
        <v>6</v>
      </c>
      <c r="B81" s="8">
        <v>8479.43</v>
      </c>
      <c r="D81" s="12">
        <f t="shared" si="6"/>
        <v>2.1395412797739204</v>
      </c>
      <c r="E81" s="14"/>
    </row>
    <row r="82" spans="1:5" ht="24" customHeight="1">
      <c r="A82" s="1" t="s">
        <v>11</v>
      </c>
      <c r="B82" s="7">
        <v>1981.6</v>
      </c>
      <c r="D82" s="12">
        <f t="shared" si="6"/>
        <v>0.5</v>
      </c>
      <c r="E82" s="14"/>
    </row>
    <row r="83" spans="1:5" ht="24" customHeight="1">
      <c r="A83" s="1" t="s">
        <v>22</v>
      </c>
      <c r="B83" s="7">
        <v>400</v>
      </c>
      <c r="D83" s="12">
        <f t="shared" si="6"/>
        <v>0.10092854259184497</v>
      </c>
      <c r="E83" s="14"/>
    </row>
    <row r="84" spans="1:5" ht="24" customHeight="1">
      <c r="A84" s="13" t="s">
        <v>36</v>
      </c>
      <c r="B84" s="16">
        <v>5564.7</v>
      </c>
      <c r="D84" s="17">
        <f>B84/3963.2</f>
        <v>1.4040926524020994</v>
      </c>
      <c r="E84" s="17">
        <f>D84+D85</f>
        <v>3.5134991925716594</v>
      </c>
    </row>
    <row r="85" spans="1:5" ht="24" customHeight="1">
      <c r="A85" s="13" t="s">
        <v>37</v>
      </c>
      <c r="B85" s="16">
        <v>8360</v>
      </c>
      <c r="D85" s="17">
        <f>B85/3963.2</f>
        <v>2.10940654016956</v>
      </c>
      <c r="E85" s="18">
        <f>B84+B85</f>
        <v>13924.7</v>
      </c>
    </row>
    <row r="86" spans="1:5" ht="24" customHeight="1">
      <c r="A86" s="2" t="s">
        <v>4</v>
      </c>
      <c r="B86" s="9">
        <f>SUM(B76:B85)</f>
        <v>75670.84</v>
      </c>
      <c r="D86" s="12"/>
      <c r="E86" s="14"/>
    </row>
    <row r="87" spans="1:4" ht="24" customHeight="1">
      <c r="A87" s="24" t="s">
        <v>38</v>
      </c>
      <c r="B87" s="24"/>
      <c r="D87" s="10"/>
    </row>
    <row r="88" spans="1:5" ht="24" customHeight="1">
      <c r="A88" s="1" t="s">
        <v>8</v>
      </c>
      <c r="B88" s="7">
        <v>11215.86</v>
      </c>
      <c r="D88" s="12">
        <f aca="true" t="shared" si="7" ref="D88:D95">B88/3963.2</f>
        <v>2.8300010092854264</v>
      </c>
      <c r="E88" s="14"/>
    </row>
    <row r="89" spans="1:5" ht="24" customHeight="1">
      <c r="A89" s="1" t="s">
        <v>3</v>
      </c>
      <c r="B89" s="7">
        <v>14624.21</v>
      </c>
      <c r="D89" s="12">
        <f t="shared" si="7"/>
        <v>3.690000504642713</v>
      </c>
      <c r="E89" s="14"/>
    </row>
    <row r="90" spans="1:5" ht="24" customHeight="1">
      <c r="A90" s="1" t="s">
        <v>5</v>
      </c>
      <c r="B90" s="7">
        <v>2000.4</v>
      </c>
      <c r="D90" s="12">
        <f t="shared" si="7"/>
        <v>0.5047436415018167</v>
      </c>
      <c r="E90" s="14"/>
    </row>
    <row r="91" spans="1:5" ht="24" customHeight="1">
      <c r="A91" s="1" t="s">
        <v>9</v>
      </c>
      <c r="B91" s="7">
        <v>4377.97</v>
      </c>
      <c r="D91" s="12">
        <f t="shared" si="7"/>
        <v>1.1046553290270489</v>
      </c>
      <c r="E91" s="12"/>
    </row>
    <row r="92" spans="1:5" ht="24" customHeight="1">
      <c r="A92" s="5" t="s">
        <v>7</v>
      </c>
      <c r="B92" s="7">
        <v>18666.67</v>
      </c>
      <c r="D92" s="12">
        <f t="shared" si="7"/>
        <v>4.709999495357287</v>
      </c>
      <c r="E92" s="14"/>
    </row>
    <row r="93" spans="1:5" ht="24" customHeight="1">
      <c r="A93" s="4" t="s">
        <v>6</v>
      </c>
      <c r="B93" s="8">
        <v>8479.43</v>
      </c>
      <c r="D93" s="12">
        <f t="shared" si="7"/>
        <v>2.1395412797739204</v>
      </c>
      <c r="E93" s="14"/>
    </row>
    <row r="94" spans="1:5" ht="24" customHeight="1">
      <c r="A94" s="1" t="s">
        <v>11</v>
      </c>
      <c r="B94" s="7">
        <v>1981.6</v>
      </c>
      <c r="D94" s="12">
        <f t="shared" si="7"/>
        <v>0.5</v>
      </c>
      <c r="E94" s="14"/>
    </row>
    <row r="95" spans="1:5" ht="24" customHeight="1">
      <c r="A95" s="4" t="s">
        <v>31</v>
      </c>
      <c r="B95" s="22">
        <v>8109.2</v>
      </c>
      <c r="D95" s="17">
        <f t="shared" si="7"/>
        <v>2.046124343964473</v>
      </c>
      <c r="E95" s="18"/>
    </row>
    <row r="96" spans="1:5" ht="24" customHeight="1">
      <c r="A96" s="4" t="s">
        <v>39</v>
      </c>
      <c r="B96" s="22">
        <v>2849</v>
      </c>
      <c r="D96" s="17">
        <f>B96/3963.2</f>
        <v>0.7188635446104159</v>
      </c>
      <c r="E96" s="17">
        <f>D95+D96+D97</f>
        <v>3.9879895034315704</v>
      </c>
    </row>
    <row r="97" spans="1:5" ht="24" customHeight="1">
      <c r="A97" s="19" t="s">
        <v>40</v>
      </c>
      <c r="B97" s="22">
        <v>4847</v>
      </c>
      <c r="D97" s="17">
        <f>B97/3963.2</f>
        <v>1.2230016148566816</v>
      </c>
      <c r="E97" s="18">
        <f>B95+B96+B97</f>
        <v>15805.2</v>
      </c>
    </row>
    <row r="98" spans="1:5" ht="24" customHeight="1">
      <c r="A98" s="2" t="s">
        <v>4</v>
      </c>
      <c r="B98" s="9">
        <f>SUM(B88:B97)</f>
        <v>77151.34</v>
      </c>
      <c r="D98" s="12"/>
      <c r="E98" s="14"/>
    </row>
    <row r="99" spans="1:4" ht="24" customHeight="1">
      <c r="A99" s="24" t="s">
        <v>41</v>
      </c>
      <c r="B99" s="24"/>
      <c r="D99" s="10"/>
    </row>
    <row r="100" spans="1:5" ht="24" customHeight="1">
      <c r="A100" s="1" t="s">
        <v>8</v>
      </c>
      <c r="B100" s="7">
        <v>11215.86</v>
      </c>
      <c r="D100" s="12">
        <f aca="true" t="shared" si="8" ref="D100:D106">B100/3963.2</f>
        <v>2.8300010092854264</v>
      </c>
      <c r="E100" s="14"/>
    </row>
    <row r="101" spans="1:5" ht="24" customHeight="1">
      <c r="A101" s="1" t="s">
        <v>3</v>
      </c>
      <c r="B101" s="7">
        <v>14624.21</v>
      </c>
      <c r="D101" s="12">
        <f t="shared" si="8"/>
        <v>3.690000504642713</v>
      </c>
      <c r="E101" s="14"/>
    </row>
    <row r="102" spans="1:5" ht="24" customHeight="1">
      <c r="A102" s="1" t="s">
        <v>5</v>
      </c>
      <c r="B102" s="7">
        <v>2089.55</v>
      </c>
      <c r="D102" s="12">
        <f t="shared" si="8"/>
        <v>0.5272380904319742</v>
      </c>
      <c r="E102" s="14"/>
    </row>
    <row r="103" spans="1:5" ht="30" customHeight="1">
      <c r="A103" s="1" t="s">
        <v>42</v>
      </c>
      <c r="B103" s="7">
        <v>16994.35</v>
      </c>
      <c r="D103" s="12">
        <f t="shared" si="8"/>
        <v>4.2880374444893015</v>
      </c>
      <c r="E103" s="12"/>
    </row>
    <row r="104" spans="1:5" ht="24" customHeight="1">
      <c r="A104" s="5" t="s">
        <v>7</v>
      </c>
      <c r="B104" s="7">
        <v>18666.67</v>
      </c>
      <c r="D104" s="12">
        <f t="shared" si="8"/>
        <v>4.709999495357287</v>
      </c>
      <c r="E104" s="14"/>
    </row>
    <row r="105" spans="1:5" ht="24" customHeight="1">
      <c r="A105" s="4" t="s">
        <v>6</v>
      </c>
      <c r="B105" s="8">
        <v>8479.43</v>
      </c>
      <c r="D105" s="12">
        <f t="shared" si="8"/>
        <v>2.1395412797739204</v>
      </c>
      <c r="E105" s="14"/>
    </row>
    <row r="106" spans="1:5" ht="24" customHeight="1">
      <c r="A106" s="1" t="s">
        <v>11</v>
      </c>
      <c r="B106" s="7">
        <v>1981.6</v>
      </c>
      <c r="D106" s="12">
        <f t="shared" si="8"/>
        <v>0.5</v>
      </c>
      <c r="E106" s="14"/>
    </row>
    <row r="107" spans="1:5" ht="24" customHeight="1">
      <c r="A107" s="2" t="s">
        <v>4</v>
      </c>
      <c r="B107" s="9">
        <f>SUM(B100:B106)</f>
        <v>74051.67000000001</v>
      </c>
      <c r="D107" s="12"/>
      <c r="E107" s="14"/>
    </row>
    <row r="108" spans="1:4" ht="24" customHeight="1">
      <c r="A108" s="24" t="s">
        <v>43</v>
      </c>
      <c r="B108" s="24"/>
      <c r="D108" s="10"/>
    </row>
    <row r="109" spans="1:5" ht="24" customHeight="1">
      <c r="A109" s="1" t="s">
        <v>8</v>
      </c>
      <c r="B109" s="7">
        <v>11215.86</v>
      </c>
      <c r="D109" s="12">
        <f aca="true" t="shared" si="9" ref="D109:D118">B109/3963.2</f>
        <v>2.8300010092854264</v>
      </c>
      <c r="E109" s="14"/>
    </row>
    <row r="110" spans="1:5" ht="24" customHeight="1">
      <c r="A110" s="1" t="s">
        <v>3</v>
      </c>
      <c r="B110" s="7">
        <v>14624.21</v>
      </c>
      <c r="D110" s="12">
        <f t="shared" si="9"/>
        <v>3.690000504642713</v>
      </c>
      <c r="E110" s="14"/>
    </row>
    <row r="111" spans="1:5" ht="24" customHeight="1">
      <c r="A111" s="1" t="s">
        <v>5</v>
      </c>
      <c r="B111" s="7">
        <v>2091.55</v>
      </c>
      <c r="D111" s="12">
        <f t="shared" si="9"/>
        <v>0.5277427331449335</v>
      </c>
      <c r="E111" s="14"/>
    </row>
    <row r="112" spans="1:5" ht="24" customHeight="1">
      <c r="A112" s="1" t="s">
        <v>9</v>
      </c>
      <c r="B112" s="7">
        <v>4377.97</v>
      </c>
      <c r="D112" s="12">
        <f t="shared" si="9"/>
        <v>1.1046553290270489</v>
      </c>
      <c r="E112" s="12"/>
    </row>
    <row r="113" spans="1:5" ht="24" customHeight="1">
      <c r="A113" s="5" t="s">
        <v>7</v>
      </c>
      <c r="B113" s="7">
        <v>18666.67</v>
      </c>
      <c r="D113" s="12">
        <f t="shared" si="9"/>
        <v>4.709999495357287</v>
      </c>
      <c r="E113" s="14"/>
    </row>
    <row r="114" spans="1:5" ht="24" customHeight="1">
      <c r="A114" s="4" t="s">
        <v>6</v>
      </c>
      <c r="B114" s="8">
        <v>8479.43</v>
      </c>
      <c r="D114" s="12">
        <f>B114/3963.2</f>
        <v>2.1395412797739204</v>
      </c>
      <c r="E114" s="14"/>
    </row>
    <row r="115" spans="1:5" ht="24" customHeight="1">
      <c r="A115" s="1" t="s">
        <v>11</v>
      </c>
      <c r="B115" s="7">
        <v>1981.6</v>
      </c>
      <c r="D115" s="12">
        <f>B115/3963.2</f>
        <v>0.5</v>
      </c>
      <c r="E115" s="14"/>
    </row>
    <row r="116" spans="1:5" ht="24" customHeight="1">
      <c r="A116" s="4" t="s">
        <v>19</v>
      </c>
      <c r="B116" s="15">
        <v>5063</v>
      </c>
      <c r="D116" s="17">
        <f t="shared" si="9"/>
        <v>1.2775030278562778</v>
      </c>
      <c r="E116" s="18"/>
    </row>
    <row r="117" spans="1:5" ht="24" customHeight="1">
      <c r="A117" s="19" t="s">
        <v>44</v>
      </c>
      <c r="B117" s="22">
        <v>4913</v>
      </c>
      <c r="D117" s="17">
        <f>B117/3963.2</f>
        <v>1.239654824384336</v>
      </c>
      <c r="E117" s="17">
        <f>D116+D117+D118</f>
        <v>2.5953774727492935</v>
      </c>
    </row>
    <row r="118" spans="1:5" ht="24" customHeight="1">
      <c r="A118" s="13" t="s">
        <v>45</v>
      </c>
      <c r="B118" s="13">
        <v>310</v>
      </c>
      <c r="D118" s="17">
        <f t="shared" si="9"/>
        <v>0.07821962050867985</v>
      </c>
      <c r="E118" s="18">
        <f>B116+B117+B118</f>
        <v>10286</v>
      </c>
    </row>
    <row r="119" spans="1:5" ht="24" customHeight="1">
      <c r="A119" s="2" t="s">
        <v>4</v>
      </c>
      <c r="B119" s="9">
        <f>SUM(B109:B118)</f>
        <v>71723.29</v>
      </c>
      <c r="D119" s="12"/>
      <c r="E119" s="14"/>
    </row>
    <row r="120" spans="1:4" ht="24" customHeight="1">
      <c r="A120" s="24" t="s">
        <v>46</v>
      </c>
      <c r="B120" s="24"/>
      <c r="D120" s="10"/>
    </row>
    <row r="121" spans="1:5" ht="24" customHeight="1">
      <c r="A121" s="1" t="s">
        <v>8</v>
      </c>
      <c r="B121" s="7">
        <v>11215.86</v>
      </c>
      <c r="D121" s="12">
        <f>B121/3963.2</f>
        <v>2.8300010092854264</v>
      </c>
      <c r="E121" s="14"/>
    </row>
    <row r="122" spans="1:5" ht="24" customHeight="1">
      <c r="A122" s="1" t="s">
        <v>3</v>
      </c>
      <c r="B122" s="7">
        <v>14624.21</v>
      </c>
      <c r="D122" s="12">
        <f>B122/3963.2</f>
        <v>3.690000504642713</v>
      </c>
      <c r="E122" s="14"/>
    </row>
    <row r="123" spans="1:5" ht="24" customHeight="1">
      <c r="A123" s="1" t="s">
        <v>5</v>
      </c>
      <c r="B123" s="7">
        <v>2000.4</v>
      </c>
      <c r="D123" s="12">
        <f>B123/3963.2</f>
        <v>0.5047436415018167</v>
      </c>
      <c r="E123" s="14"/>
    </row>
    <row r="124" spans="1:5" ht="24" customHeight="1">
      <c r="A124" s="1" t="s">
        <v>9</v>
      </c>
      <c r="B124" s="7">
        <v>4377.97</v>
      </c>
      <c r="D124" s="12">
        <f>B124/3963.2</f>
        <v>1.1046553290270489</v>
      </c>
      <c r="E124" s="12"/>
    </row>
    <row r="125" spans="1:5" ht="24" customHeight="1">
      <c r="A125" s="5" t="s">
        <v>7</v>
      </c>
      <c r="B125" s="7">
        <v>18666.67</v>
      </c>
      <c r="D125" s="12">
        <f>B125/3963.2</f>
        <v>4.709999495357287</v>
      </c>
      <c r="E125" s="14"/>
    </row>
    <row r="126" spans="1:5" ht="24" customHeight="1">
      <c r="A126" s="4" t="s">
        <v>6</v>
      </c>
      <c r="B126" s="8">
        <v>8479.43</v>
      </c>
      <c r="D126" s="12">
        <f aca="true" t="shared" si="10" ref="D126:D131">B126/3963.2</f>
        <v>2.1395412797739204</v>
      </c>
      <c r="E126" s="14"/>
    </row>
    <row r="127" spans="1:5" ht="24" customHeight="1">
      <c r="A127" s="1" t="s">
        <v>11</v>
      </c>
      <c r="B127" s="7">
        <v>1981.6</v>
      </c>
      <c r="D127" s="12">
        <f t="shared" si="10"/>
        <v>0.5</v>
      </c>
      <c r="E127" s="14"/>
    </row>
    <row r="128" spans="1:5" ht="24" customHeight="1">
      <c r="A128" s="23" t="s">
        <v>47</v>
      </c>
      <c r="B128" s="23">
        <v>4454</v>
      </c>
      <c r="D128" s="17">
        <f t="shared" si="10"/>
        <v>1.1238393217601939</v>
      </c>
      <c r="E128" s="18"/>
    </row>
    <row r="129" spans="1:5" ht="24" customHeight="1">
      <c r="A129" s="4" t="s">
        <v>48</v>
      </c>
      <c r="B129" s="15">
        <v>1207</v>
      </c>
      <c r="D129" s="17">
        <f t="shared" si="10"/>
        <v>0.3045518772708922</v>
      </c>
      <c r="E129" s="17"/>
    </row>
    <row r="130" spans="1:5" ht="24" customHeight="1">
      <c r="A130" s="4" t="s">
        <v>49</v>
      </c>
      <c r="B130" s="15">
        <v>10006</v>
      </c>
      <c r="D130" s="17">
        <f t="shared" si="10"/>
        <v>2.524727492935002</v>
      </c>
      <c r="E130" s="17">
        <f>D128+D129+D130+D131</f>
        <v>4.139331853048042</v>
      </c>
    </row>
    <row r="131" spans="1:5" ht="24" customHeight="1">
      <c r="A131" s="13" t="s">
        <v>50</v>
      </c>
      <c r="B131" s="13">
        <v>738</v>
      </c>
      <c r="D131" s="17">
        <f t="shared" si="10"/>
        <v>0.186213161081954</v>
      </c>
      <c r="E131" s="18">
        <f>B128+B129+B130+B131</f>
        <v>16405</v>
      </c>
    </row>
    <row r="132" spans="1:5" ht="24" customHeight="1">
      <c r="A132" s="2" t="s">
        <v>4</v>
      </c>
      <c r="B132" s="9">
        <f>SUM(B121:B131)</f>
        <v>77751.14</v>
      </c>
      <c r="D132" s="12"/>
      <c r="E132" s="14"/>
    </row>
    <row r="133" spans="1:4" ht="24" customHeight="1">
      <c r="A133" s="24" t="s">
        <v>51</v>
      </c>
      <c r="B133" s="24"/>
      <c r="D133" s="10"/>
    </row>
    <row r="134" spans="1:5" ht="24" customHeight="1">
      <c r="A134" s="1" t="s">
        <v>8</v>
      </c>
      <c r="B134" s="7">
        <v>11215.86</v>
      </c>
      <c r="D134" s="12">
        <f aca="true" t="shared" si="11" ref="D134:D141">B134/3963.2</f>
        <v>2.8300010092854264</v>
      </c>
      <c r="E134" s="14"/>
    </row>
    <row r="135" spans="1:5" ht="24" customHeight="1">
      <c r="A135" s="1" t="s">
        <v>3</v>
      </c>
      <c r="B135" s="7">
        <v>14624.21</v>
      </c>
      <c r="D135" s="12">
        <f t="shared" si="11"/>
        <v>3.690000504642713</v>
      </c>
      <c r="E135" s="14"/>
    </row>
    <row r="136" spans="1:5" ht="24" customHeight="1">
      <c r="A136" s="1" t="s">
        <v>5</v>
      </c>
      <c r="B136" s="7">
        <v>2000.4</v>
      </c>
      <c r="D136" s="12">
        <f t="shared" si="11"/>
        <v>0.5047436415018167</v>
      </c>
      <c r="E136" s="14"/>
    </row>
    <row r="137" spans="1:5" ht="24" customHeight="1">
      <c r="A137" s="1" t="s">
        <v>9</v>
      </c>
      <c r="B137" s="7">
        <v>4377.97</v>
      </c>
      <c r="D137" s="12">
        <f t="shared" si="11"/>
        <v>1.1046553290270489</v>
      </c>
      <c r="E137" s="12"/>
    </row>
    <row r="138" spans="1:5" ht="24" customHeight="1">
      <c r="A138" s="5" t="s">
        <v>7</v>
      </c>
      <c r="B138" s="7">
        <v>18666.67</v>
      </c>
      <c r="D138" s="12">
        <f t="shared" si="11"/>
        <v>4.709999495357287</v>
      </c>
      <c r="E138" s="14"/>
    </row>
    <row r="139" spans="1:5" ht="24" customHeight="1">
      <c r="A139" s="4" t="s">
        <v>6</v>
      </c>
      <c r="B139" s="8">
        <v>8479.43</v>
      </c>
      <c r="D139" s="12">
        <f t="shared" si="11"/>
        <v>2.1395412797739204</v>
      </c>
      <c r="E139" s="14"/>
    </row>
    <row r="140" spans="1:5" ht="24" customHeight="1">
      <c r="A140" s="1" t="s">
        <v>11</v>
      </c>
      <c r="B140" s="7">
        <v>1981.6</v>
      </c>
      <c r="D140" s="12">
        <f t="shared" si="11"/>
        <v>0.5</v>
      </c>
      <c r="E140" s="14"/>
    </row>
    <row r="141" spans="1:5" ht="24" customHeight="1">
      <c r="A141" s="19" t="s">
        <v>52</v>
      </c>
      <c r="B141" s="27">
        <v>5800</v>
      </c>
      <c r="D141" s="12">
        <f t="shared" si="11"/>
        <v>1.4634638675817522</v>
      </c>
      <c r="E141" s="14"/>
    </row>
    <row r="142" spans="1:5" ht="24" customHeight="1">
      <c r="A142" s="2" t="s">
        <v>4</v>
      </c>
      <c r="B142" s="9">
        <f>SUM(B134:B141)</f>
        <v>67146.14</v>
      </c>
      <c r="D142" s="12"/>
      <c r="E142" s="14"/>
    </row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</sheetData>
  <sheetProtection/>
  <mergeCells count="13">
    <mergeCell ref="A1:B1"/>
    <mergeCell ref="A3:B3"/>
    <mergeCell ref="A13:B13"/>
    <mergeCell ref="A24:B24"/>
    <mergeCell ref="A37:B37"/>
    <mergeCell ref="A133:B133"/>
    <mergeCell ref="A51:B51"/>
    <mergeCell ref="A120:B120"/>
    <mergeCell ref="A108:B108"/>
    <mergeCell ref="A99:B99"/>
    <mergeCell ref="A87:B87"/>
    <mergeCell ref="A75:B75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2017-05-24T11:33:55Z</cp:lastPrinted>
  <dcterms:created xsi:type="dcterms:W3CDTF">1996-10-08T23:32:33Z</dcterms:created>
  <dcterms:modified xsi:type="dcterms:W3CDTF">2024-01-25T06:15:00Z</dcterms:modified>
  <cp:category/>
  <cp:version/>
  <cp:contentType/>
  <cp:contentStatus/>
</cp:coreProperties>
</file>